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defaultThemeVersion="124226"/>
  <mc:AlternateContent xmlns:mc="http://schemas.openxmlformats.org/markup-compatibility/2006">
    <mc:Choice Requires="x15">
      <x15ac:absPath xmlns:x15ac="http://schemas.microsoft.com/office/spreadsheetml/2010/11/ac" url="C:\Users\IbrahimAmaanMohamed\Downloads\"/>
    </mc:Choice>
  </mc:AlternateContent>
  <xr:revisionPtr revIDLastSave="0" documentId="13_ncr:1_{3FFD3C9D-E518-4796-B97F-C8742F448240}" xr6:coauthVersionLast="47" xr6:coauthVersionMax="47" xr10:uidLastSave="{00000000-0000-0000-0000-000000000000}"/>
  <bookViews>
    <workbookView xWindow="0" yWindow="0" windowWidth="28800" windowHeight="12105" xr2:uid="{00000000-000D-0000-FFFF-FFFF00000000}"/>
  </bookViews>
  <sheets>
    <sheet name="SUMMARY" sheetId="2" r:id="rId1"/>
    <sheet name="ADDU CYTO" sheetId="4" r:id="rId2"/>
  </sheets>
  <definedNames>
    <definedName name="_xlnm.Print_Titles" localSheetId="1">'ADDU CYTO'!$5:$5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9" i="4" l="1"/>
  <c r="D6" i="2"/>
  <c r="D8" i="2"/>
  <c r="D7" i="2"/>
  <c r="D14" i="2"/>
  <c r="D12" i="2"/>
  <c r="D18" i="2"/>
  <c r="D9" i="2"/>
  <c r="D10" i="2"/>
  <c r="D11" i="2"/>
  <c r="D13" i="2"/>
  <c r="D15" i="2"/>
  <c r="D16" i="2"/>
  <c r="D17" i="2"/>
  <c r="C18" i="2"/>
  <c r="C17" i="2"/>
  <c r="C16" i="2"/>
  <c r="C15" i="2"/>
  <c r="C14" i="2"/>
  <c r="C13" i="2"/>
  <c r="C12" i="2"/>
  <c r="C11" i="2"/>
  <c r="C10" i="2"/>
  <c r="C9" i="2"/>
  <c r="C8" i="2"/>
  <c r="C7" i="2"/>
  <c r="D19" i="2" l="1"/>
  <c r="C6" i="2"/>
  <c r="D20" i="2" l="1"/>
  <c r="D21" i="2" s="1"/>
</calcChain>
</file>

<file path=xl/sharedStrings.xml><?xml version="1.0" encoding="utf-8"?>
<sst xmlns="http://schemas.openxmlformats.org/spreadsheetml/2006/main" count="158" uniqueCount="105">
  <si>
    <t>CONSTRUCTION OF CYTO-TOXIC WASTE MANAGEMENT FACILITY</t>
  </si>
  <si>
    <t>Bill of Quantities</t>
  </si>
  <si>
    <t>SUMMARY SHEET</t>
  </si>
  <si>
    <t>Bill No</t>
  </si>
  <si>
    <t>Item</t>
  </si>
  <si>
    <t>Amount</t>
  </si>
  <si>
    <t>Sub Total</t>
  </si>
  <si>
    <t>GST 8%</t>
  </si>
  <si>
    <t>GRAND TOTAL</t>
  </si>
  <si>
    <t>ADDU CITY</t>
  </si>
  <si>
    <t>(IUL)88-POPS/88/2025/674</t>
  </si>
  <si>
    <t>No</t>
  </si>
  <si>
    <t>Unit</t>
  </si>
  <si>
    <t>Quantity</t>
  </si>
  <si>
    <t>Rate</t>
  </si>
  <si>
    <t>Note: All materials should be submitted for approval of the Client</t>
  </si>
  <si>
    <t>Preliminaries</t>
  </si>
  <si>
    <t>Mobilization to site</t>
  </si>
  <si>
    <t>LS</t>
  </si>
  <si>
    <t>Site management cost including set up of temporary services for contractor's services as maybe ncessary</t>
  </si>
  <si>
    <t>Setup sign boards on site as specified</t>
  </si>
  <si>
    <t>Clean up site upon completion of works</t>
  </si>
  <si>
    <t>Demobilization</t>
  </si>
  <si>
    <t>Earth works</t>
  </si>
  <si>
    <t>Filling, ground levelling and compaction of site.</t>
  </si>
  <si>
    <t>Ground filling with sand, levelling and compaction work for  site. Rate shall include for any required cut and fill, removal any waste on the site. Finished site ground level shall be at minimum +50mm existing ground level. Demolition waste materials may be used for filling after appropriate gradation along with sand (any steel or other materials must be removed).</t>
  </si>
  <si>
    <t>m²</t>
  </si>
  <si>
    <t>Excavation work for foundations as follows</t>
  </si>
  <si>
    <t>Tie beams</t>
  </si>
  <si>
    <r>
      <t>m</t>
    </r>
    <r>
      <rPr>
        <sz val="11"/>
        <color theme="1"/>
        <rFont val="Calibri"/>
        <family val="2"/>
      </rPr>
      <t>³</t>
    </r>
  </si>
  <si>
    <t>Setting up rainwater drain pits in the locations shown</t>
  </si>
  <si>
    <t>Setting up drain pits in the locations shown</t>
  </si>
  <si>
    <t>Concrete works</t>
  </si>
  <si>
    <t>Rate shall include all formwork, reinforcement, casting of concrete as per drawing and specifications.</t>
  </si>
  <si>
    <t>75mm concrete floor slab according to the slope shown in drawing. Reinforcement for the slab shall be R6@150 BW single layer</t>
  </si>
  <si>
    <t>TB
Tie beam cast according to drawing. Reinforcement shall be as shown on drawing</t>
  </si>
  <si>
    <t>RB
Roof beams for office/store building and hazardous waste storage building walls cast according to drawing. Reinforcement shall be as shown on drawing.</t>
  </si>
  <si>
    <t>L1, S1
Lintel and sill beams as required cast according to drawing. Reinforcement shall be as shown on drawing.</t>
  </si>
  <si>
    <t>Rainwater drain pits as shown on drawing. 
Rate shall include the connection of downpipes to the drain pits, providing gravel, bends, fittings and others as maybe necessary.</t>
  </si>
  <si>
    <t>Drain pits as shown on drawing.</t>
  </si>
  <si>
    <t>Masonry works</t>
  </si>
  <si>
    <t>Masonry walls of 100mm thick masonry blocks</t>
  </si>
  <si>
    <t>Hollow block masonry walls</t>
  </si>
  <si>
    <t>Plastering works</t>
  </si>
  <si>
    <t>Plastering on masonry block walls, 25mm thickness plastering on each side of walls</t>
  </si>
  <si>
    <t>Painting works</t>
  </si>
  <si>
    <t>GENERAL</t>
  </si>
  <si>
    <t>Emulsion paint coating: one primer coat and two top coat.
Wall paint color: Offwhite (to be approved by Client)</t>
  </si>
  <si>
    <t>Roofing works</t>
  </si>
  <si>
    <t>Pre-painted galvanized steel roofing sheet (maroon color)
Rate shall include all necessary laps, fastening, fixtures and sealing of joints</t>
  </si>
  <si>
    <t>Roof flashing. Rate shall include fastening and sealing of joints</t>
  </si>
  <si>
    <t>m</t>
  </si>
  <si>
    <t>Timber rafters - 100 x 50mm. Rate shall include for all fixing and joints</t>
  </si>
  <si>
    <t>Timber battens - 50 x 38mm. Rate shall include for all fixing and joints.</t>
  </si>
  <si>
    <t>Provide a 5" pre-painted galvanized roof gutter with 3" PVC down pipes as shown in drawings. Rates shall include all materials and fastenings.</t>
  </si>
  <si>
    <t>Electrical works</t>
  </si>
  <si>
    <t>(a) Design, provide and  install electrical network for the entire building complete in accordance to standards set by the local governing body.</t>
  </si>
  <si>
    <t>(c) The cost shall include for: screws, nails, bolts, nuts, standard cable fixing or supporting clips, brackets, straps, rivets, plugs and all incidental accessories.</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</si>
  <si>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</si>
  <si>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</si>
  <si>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electrical installations.</t>
  </si>
  <si>
    <t>Supply and installation:</t>
  </si>
  <si>
    <t>Electric meter, 4 pole MCCB, Single Phase distributions boards and 3 Phase distribution boards as shown on drawing. Earth link and connection to earth rod with proper earth pit should be provided as well</t>
  </si>
  <si>
    <t>16 sqmm 4 core power supply cable from nearest distribution box to main distribution board.</t>
  </si>
  <si>
    <t>16 sqmm 4 core power supply cable for internal wiring from main distribution board to all other distribution boards.</t>
  </si>
  <si>
    <t>13A double sockets. (weather proof)
Rate shall include connection to circuit breaker using 6sqmm power supply cable and all necessary accessories</t>
  </si>
  <si>
    <t>no</t>
  </si>
  <si>
    <t>20W ceiling mount LED light
Rate shall include switches near respective entrance doors and connection to circuit breaker</t>
  </si>
  <si>
    <t>20W wall mount exterior LED light
Rate shall include switches near respective entrance doors. Rate shall include connection to circuit breaker</t>
  </si>
  <si>
    <t>10W wall mount LED emergency light 
Rate shall include required sockets and connection to circuit breaker</t>
  </si>
  <si>
    <t>Ceiling fans
Rate shall include fan controller near the respective entrance doors, connection to circuit breaker and all necessary accessories</t>
  </si>
  <si>
    <t>9,000BTU AC (Inverter)
Rate shall include required socket, connection to circuit breaker and all necessary accessories</t>
  </si>
  <si>
    <t>Exhaust fans
Rate shall include provision of switch near the respective entrance, connection to circuit breaker and all necessary accessories</t>
  </si>
  <si>
    <t>Plumbing works</t>
  </si>
  <si>
    <t>Water piping works</t>
  </si>
  <si>
    <t>Complete construction of fresh water pipe work including all pipe work, vent pipe work, fittings, valves, etc including outlet pipes to PVC taps, plumbing to toilet and wash area as shown in drawings.</t>
  </si>
  <si>
    <t>Sewer network connection and piping works</t>
  </si>
  <si>
    <t>Provide sewer / drain piping connections as shown in the drawings. Rate shall include connection piping of flush toilet, drains to the septic tank/leachate well, provision of appropriate drain, bends, fittings and others as deemed necessary.</t>
  </si>
  <si>
    <t>Fittings</t>
  </si>
  <si>
    <t>Wash basin complete with pedestal and gully trap.</t>
  </si>
  <si>
    <t>PVC taps</t>
  </si>
  <si>
    <t>Floor drains</t>
  </si>
  <si>
    <t>Supply 25mm diameter flexible hose</t>
  </si>
  <si>
    <t>Doors and windows</t>
  </si>
  <si>
    <t>All doors should be lockable.</t>
  </si>
  <si>
    <t>Fabrication and installation of doors:</t>
  </si>
  <si>
    <t>D1.
Supply and installation of aluminium door as per drawings and specifications.
Rate shall include all cuts, sealants,screws etc necessary for proper fixing of the door.</t>
  </si>
  <si>
    <t>W1.
Supply and installation of aluminium louver window as per drawings and specifications.
Rate shall include all cuts, sealants,screws etc necessary for proper fixing of the door.</t>
  </si>
  <si>
    <t>W2.
Supply and installation of aluminium fixed glass window as per drawings and specifications.
Rate shall include all cuts, sealants,screws etc necessary for proper fixing of the door.</t>
  </si>
  <si>
    <t>Fire fighting</t>
  </si>
  <si>
    <t xml:space="preserve">Supply and installation of fire fighting equipment </t>
  </si>
  <si>
    <t>Wet Chemical 6Ltr with Cabinet for indoor areas</t>
  </si>
  <si>
    <t xml:space="preserve">Water 9Ltr with Cabinet for Office Area - Outside </t>
  </si>
  <si>
    <t>CO2 2KG with Cabinet for Office Area - Outside</t>
  </si>
  <si>
    <t>Tiling works</t>
  </si>
  <si>
    <t>Supply and laying 300x300mm ceramic tiles (white color) for office.</t>
  </si>
  <si>
    <t>Miscellaneous Works</t>
  </si>
  <si>
    <t>Damp proof membrane</t>
  </si>
  <si>
    <t>Provide 500 gauge HDPE damp proof membrane below  floor slabs</t>
  </si>
  <si>
    <t>Ceiling works</t>
  </si>
  <si>
    <t>Provide suspended ceiling using 6mm gypsum board inside office, locker room and toilet. Rate shall include all ceiling support work, applying putty and painting the surface with primer and two coats of finishing paint. (Nippon paint offwhite 5039 or equivalent)</t>
  </si>
  <si>
    <t>Sign boards</t>
  </si>
  <si>
    <t>Fabricate and install 900 x 600 name board on 5mm plastic sheet as per design specifications provided by client. All letters, logos and symbols used on the board should be acrylic painted.</t>
  </si>
  <si>
    <t>Fabricate and install 900 x 300 fire safety sign boards on 5mm plastic sheet as per design specifications provided by client. All letters, logos and symbols used on the board should be acrylic painted.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</si>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</sst>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1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sz val="11"/>
      <color theme="1"/>
      <name val="Calibri"/>
      <family val="2"/>
    </font>
    <font>
      <b/>
      <sz val="11"/>
      <name val="Calibri"/>
      <family val="2"/>
      <scheme val="minor"/>
    </font>
    <font>
      <i/>
      <sz val="1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thin">
        <color rgb="FF000000"/>
      </left>
      <right style="thin">
        <color rgb="FF000000"/>
      </right>
      <top/>
      <bottom/>
      <diagonal/>
    </border>
  </borders>
  <cellStyleXfs count="3">
    <xf numFmtId="0" fontId="0" fillId="0" borderId="0"/>
    <xf numFmtId="164" fontId="1" fillId="0" borderId="0" applyFont="0" applyFill="0" applyBorder="0" applyAlignment="0" applyProtection="0"/>
    <xf numFmtId="0" fontId="7" fillId="0" borderId="0"/>
  </cellStyleXfs>
  <cellXfs count="8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left" vertical="center" wrapText="1" indent="1"/>
    </xf>
    <xf numFmtId="0" fontId="0" fillId="0" borderId="7" xfId="0" applyBorder="1"/>
    <xf numFmtId="0" fontId="0" fillId="0" borderId="1" xfId="0" applyBorder="1"/>
    <xf numFmtId="0" fontId="0" fillId="0" borderId="8" xfId="0" applyBorder="1"/>
    <xf numFmtId="0" fontId="2" fillId="0" borderId="8" xfId="0" applyFont="1" applyBorder="1" applyAlignment="1">
      <alignment horizontal="right" vertical="center" indent="1"/>
    </xf>
    <xf numFmtId="0" fontId="2" fillId="0" borderId="1" xfId="0" applyFont="1" applyBorder="1" applyAlignment="1">
      <alignment horizontal="right" vertical="center" indent="1"/>
    </xf>
    <xf numFmtId="0" fontId="2" fillId="0" borderId="7" xfId="0" applyFont="1" applyBorder="1" applyAlignment="1">
      <alignment horizontal="right" vertical="center" indent="1"/>
    </xf>
    <xf numFmtId="0" fontId="4" fillId="0" borderId="0" xfId="0" applyFont="1"/>
    <xf numFmtId="0" fontId="5" fillId="0" borderId="0" xfId="0" applyFont="1"/>
    <xf numFmtId="0" fontId="5" fillId="0" borderId="0" xfId="0" applyFont="1" applyAlignment="1">
      <alignment horizontal="center"/>
    </xf>
    <xf numFmtId="0" fontId="2" fillId="0" borderId="6" xfId="0" applyFont="1" applyBorder="1" applyAlignment="1">
      <alignment horizontal="center" vertical="center" wrapText="1"/>
    </xf>
    <xf numFmtId="0" fontId="3" fillId="0" borderId="6" xfId="0" applyFont="1" applyBorder="1" applyAlignment="1">
      <alignment vertical="center"/>
    </xf>
    <xf numFmtId="164" fontId="0" fillId="0" borderId="6" xfId="1" applyFont="1" applyFill="1" applyBorder="1" applyAlignment="1">
      <alignment horizontal="center" vertical="center" wrapText="1"/>
    </xf>
    <xf numFmtId="0" fontId="6" fillId="0" borderId="6" xfId="0" applyFont="1" applyBorder="1" applyAlignment="1">
      <alignment horizontal="center" vertical="center" wrapText="1"/>
    </xf>
    <xf numFmtId="0" fontId="2" fillId="0" borderId="6"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horizontal="center" vertical="center"/>
    </xf>
    <xf numFmtId="164" fontId="0" fillId="0" borderId="6" xfId="1" applyFont="1" applyFill="1" applyBorder="1" applyAlignment="1">
      <alignment horizontal="center" vertical="center"/>
    </xf>
    <xf numFmtId="2" fontId="6" fillId="0" borderId="6" xfId="0" applyNumberFormat="1" applyFont="1" applyBorder="1" applyAlignment="1">
      <alignment horizontal="center" vertical="center" wrapText="1"/>
    </xf>
    <xf numFmtId="0" fontId="6" fillId="0" borderId="6" xfId="0" applyFont="1" applyBorder="1" applyAlignment="1">
      <alignment horizontal="left" vertical="center" wrapText="1" indent="1"/>
    </xf>
    <xf numFmtId="164" fontId="6" fillId="0" borderId="6" xfId="1" applyFont="1" applyFill="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0" fontId="6"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164" fontId="0" fillId="0" borderId="9" xfId="1" applyFont="1" applyFill="1" applyBorder="1" applyAlignment="1">
      <alignment horizontal="center" vertical="center" wrapText="1"/>
    </xf>
    <xf numFmtId="0" fontId="2" fillId="0" borderId="11" xfId="0" applyFont="1" applyBorder="1" applyAlignment="1">
      <alignment horizontal="center" vertical="center" wrapText="1"/>
    </xf>
    <xf numFmtId="164" fontId="2" fillId="0" borderId="11" xfId="1" applyFont="1" applyFill="1" applyBorder="1" applyAlignment="1">
      <alignment horizontal="center" vertical="center" wrapText="1"/>
    </xf>
    <xf numFmtId="164" fontId="2" fillId="0" borderId="9" xfId="1" applyFont="1" applyFill="1" applyBorder="1" applyAlignment="1">
      <alignment horizontal="center" vertical="center" wrapText="1"/>
    </xf>
    <xf numFmtId="0" fontId="2" fillId="0" borderId="0" xfId="0" applyFont="1" applyAlignment="1">
      <alignment horizontal="left" vertical="center" wrapText="1"/>
    </xf>
    <xf numFmtId="43" fontId="2" fillId="0" borderId="0" xfId="0" applyNumberFormat="1" applyFont="1" applyAlignment="1">
      <alignment horizontal="left" vertical="center" wrapText="1"/>
    </xf>
    <xf numFmtId="0" fontId="0" fillId="0" borderId="0" xfId="0" applyAlignment="1">
      <alignment horizontal="left" vertical="center"/>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5" xfId="0" applyBorder="1"/>
    <xf numFmtId="0" fontId="0" fillId="0" borderId="5" xfId="0" applyBorder="1" applyAlignment="1">
      <alignment horizontal="center"/>
    </xf>
    <xf numFmtId="164" fontId="0" fillId="0" borderId="5" xfId="1" applyFont="1" applyFill="1" applyBorder="1" applyAlignment="1">
      <alignment horizontal="center"/>
    </xf>
    <xf numFmtId="0" fontId="0" fillId="0" borderId="6" xfId="0" applyBorder="1" applyAlignment="1">
      <alignment horizontal="left" vertical="center" wrapText="1" indent="1"/>
    </xf>
    <xf numFmtId="2" fontId="0" fillId="0" borderId="6" xfId="0" applyNumberForma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0" borderId="9" xfId="0" applyFont="1" applyBorder="1" applyAlignment="1">
      <alignment horizontal="left" vertical="center" wrapText="1"/>
    </xf>
    <xf numFmtId="165" fontId="0" fillId="0" borderId="6" xfId="0"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indent="1"/>
    </xf>
    <xf numFmtId="0" fontId="0" fillId="0" borderId="0" xfId="0" applyAlignment="1">
      <alignment horizontal="center" vertical="center" wrapText="1"/>
    </xf>
    <xf numFmtId="0" fontId="0" fillId="0" borderId="0" xfId="0" applyAlignment="1">
      <alignment vertical="center" wrapText="1"/>
    </xf>
    <xf numFmtId="43" fontId="2" fillId="0" borderId="0" xfId="0" applyNumberFormat="1" applyFont="1" applyAlignment="1">
      <alignment horizontal="center" vertical="center"/>
    </xf>
    <xf numFmtId="43" fontId="2" fillId="0" borderId="3" xfId="0" applyNumberFormat="1" applyFont="1" applyBorder="1" applyAlignment="1">
      <alignment horizontal="center" vertical="center"/>
    </xf>
    <xf numFmtId="164" fontId="0" fillId="0" borderId="5" xfId="1" applyFont="1" applyFill="1" applyBorder="1" applyAlignment="1">
      <alignment horizontal="center" vertical="center"/>
    </xf>
    <xf numFmtId="2" fontId="6" fillId="0" borderId="6" xfId="0" applyNumberFormat="1" applyFont="1" applyBorder="1" applyAlignment="1">
      <alignment horizontal="center" vertical="center"/>
    </xf>
    <xf numFmtId="0" fontId="6" fillId="0" borderId="9" xfId="0" applyFont="1" applyBorder="1" applyAlignment="1">
      <alignment horizontal="left" vertical="center" wrapText="1" indent="1"/>
    </xf>
    <xf numFmtId="0" fontId="2" fillId="0" borderId="10" xfId="0" applyFont="1" applyBorder="1" applyAlignment="1">
      <alignment horizontal="center" vertical="center" wrapText="1"/>
    </xf>
    <xf numFmtId="164" fontId="0" fillId="0" borderId="10" xfId="1" applyFont="1" applyFill="1" applyBorder="1" applyAlignment="1">
      <alignment horizontal="center" vertical="center" wrapText="1"/>
    </xf>
    <xf numFmtId="0" fontId="0" fillId="0" borderId="12" xfId="0" applyBorder="1" applyAlignment="1">
      <alignment horizontal="left" vertical="center" wrapText="1" indent="1"/>
    </xf>
    <xf numFmtId="1" fontId="0" fillId="0" borderId="6" xfId="0" applyNumberFormat="1" applyBorder="1" applyAlignment="1">
      <alignment horizontal="center" vertical="center" wrapText="1"/>
    </xf>
    <xf numFmtId="43" fontId="0" fillId="0" borderId="6" xfId="0" applyNumberFormat="1" applyBorder="1" applyAlignment="1">
      <alignment horizontal="center" vertical="center" wrapText="1"/>
    </xf>
    <xf numFmtId="43" fontId="6" fillId="0" borderId="6" xfId="0" applyNumberFormat="1" applyFont="1" applyBorder="1" applyAlignment="1">
      <alignment horizontal="center" vertical="center" wrapText="1"/>
    </xf>
    <xf numFmtId="43" fontId="2" fillId="0" borderId="8" xfId="0" applyNumberFormat="1" applyFont="1" applyBorder="1"/>
    <xf numFmtId="43" fontId="2" fillId="0" borderId="1" xfId="0" applyNumberFormat="1" applyFont="1" applyBorder="1"/>
    <xf numFmtId="43" fontId="2" fillId="0" borderId="7" xfId="0" applyNumberFormat="1" applyFont="1" applyBorder="1"/>
    <xf numFmtId="0" fontId="5" fillId="0" borderId="0" xfId="0" applyFont="1" applyAlignment="1">
      <alignment horizontal="center"/>
    </xf>
    <xf numFmtId="0" fontId="2" fillId="0" borderId="0" xfId="0" applyFont="1" applyAlignment="1">
      <alignment horizontal="center" vertical="center" wrapText="1"/>
    </xf>
    <xf numFmtId="0" fontId="2" fillId="0" borderId="1" xfId="0" applyFont="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tabSelected="1" zoomScale="115" zoomScaleNormal="115" workbookViewId="0">
      <selection activeCell="D21" sqref="D21"/>
    </sheetView>
  </sheetViews>
  <sheetFormatPr defaultRowHeight="15"/>
  <cols>
    <col min="1" max="1" width="2.42578125" customWidth="1"/>
    <col min="2" max="2" width="13.42578125" customWidth="1"/>
    <col min="3" max="3" width="31.140625" customWidth="1"/>
    <col min="4" max="4" width="22.42578125" customWidth="1"/>
  </cols>
  <sheetData>
    <row r="1" spans="2:7" s="15" customFormat="1" ht="15.75">
      <c r="B1" s="78" t="s">
        <v>0</v>
      </c>
      <c r="C1" s="78"/>
      <c r="D1" s="78"/>
      <c r="E1" s="16"/>
      <c r="F1" s="16"/>
      <c r="G1" s="16"/>
    </row>
    <row r="2" spans="2:7" s="15" customFormat="1" ht="15.75">
      <c r="B2" s="78" t="s">
        <v>1</v>
      </c>
      <c r="C2" s="78"/>
      <c r="D2" s="78"/>
      <c r="E2" s="16"/>
      <c r="F2" s="16"/>
      <c r="G2" s="16"/>
    </row>
    <row r="3" spans="2:7" s="15" customFormat="1" ht="15.75">
      <c r="B3" s="78" t="s">
        <v>2</v>
      </c>
      <c r="C3" s="78"/>
      <c r="D3" s="78"/>
      <c r="E3" s="17"/>
      <c r="F3" s="17"/>
      <c r="G3" s="17"/>
    </row>
    <row r="4" spans="2:7">
      <c r="B4" s="2"/>
      <c r="C4" s="2"/>
      <c r="D4" s="2"/>
      <c r="E4" s="3"/>
      <c r="F4" s="3"/>
      <c r="G4" s="3"/>
    </row>
    <row r="5" spans="2:7" s="1" customFormat="1" ht="23.25" customHeight="1">
      <c r="B5" s="7" t="s">
        <v>3</v>
      </c>
      <c r="C5" s="7" t="s">
        <v>4</v>
      </c>
      <c r="D5" s="7" t="s">
        <v>5</v>
      </c>
      <c r="E5" s="5"/>
      <c r="F5" s="5"/>
      <c r="G5" s="5"/>
    </row>
    <row r="6" spans="2:7" s="1" customFormat="1" ht="23.25" customHeight="1">
      <c r="B6" s="5">
        <v>1</v>
      </c>
      <c r="C6" s="6" t="str">
        <f>+'ADDU CYTO'!B9</f>
        <v>Preliminaries</v>
      </c>
      <c r="D6" s="64">
        <f>+SUM('ADDU CYTO'!F10:F14)</f>
        <v>0</v>
      </c>
      <c r="E6" s="4"/>
      <c r="F6" s="5"/>
      <c r="G6" s="5"/>
    </row>
    <row r="7" spans="2:7" s="1" customFormat="1" ht="23.25" customHeight="1">
      <c r="B7" s="5">
        <v>2</v>
      </c>
      <c r="C7" s="6" t="str">
        <f>+'ADDU CYTO'!B16</f>
        <v>Earth works</v>
      </c>
      <c r="D7" s="64">
        <f>+SUM('ADDU CYTO'!F18:F22)</f>
        <v>0</v>
      </c>
      <c r="E7" s="4"/>
      <c r="F7" s="5"/>
      <c r="G7" s="5"/>
    </row>
    <row r="8" spans="2:7" s="1" customFormat="1" ht="23.25" customHeight="1">
      <c r="B8" s="5">
        <v>3</v>
      </c>
      <c r="C8" s="6" t="str">
        <f>+'ADDU CYTO'!B24</f>
        <v>Concrete works</v>
      </c>
      <c r="D8" s="64">
        <f>+SUM('ADDU CYTO'!F26:F31)</f>
        <v>0</v>
      </c>
      <c r="E8" s="4"/>
      <c r="F8" s="5"/>
      <c r="G8" s="5"/>
    </row>
    <row r="9" spans="2:7" s="1" customFormat="1" ht="23.25" customHeight="1">
      <c r="B9" s="5">
        <v>4</v>
      </c>
      <c r="C9" s="6" t="str">
        <f>+'ADDU CYTO'!B34</f>
        <v>Masonry works</v>
      </c>
      <c r="D9" s="64">
        <f>+SUM('ADDU CYTO'!F36)</f>
        <v>0</v>
      </c>
      <c r="E9" s="4"/>
      <c r="F9" s="5"/>
      <c r="G9" s="5"/>
    </row>
    <row r="10" spans="2:7" s="1" customFormat="1" ht="23.25" customHeight="1">
      <c r="B10" s="5">
        <v>5</v>
      </c>
      <c r="C10" s="6" t="str">
        <f>+'ADDU CYTO'!B38</f>
        <v>Plastering works</v>
      </c>
      <c r="D10" s="64">
        <f>+SUM('ADDU CYTO'!F40)</f>
        <v>0</v>
      </c>
      <c r="E10" s="4"/>
      <c r="F10" s="5"/>
      <c r="G10" s="5"/>
    </row>
    <row r="11" spans="2:7" s="1" customFormat="1" ht="23.25" customHeight="1">
      <c r="B11" s="5">
        <v>6</v>
      </c>
      <c r="C11" s="6" t="str">
        <f>+'ADDU CYTO'!B42</f>
        <v>Painting works</v>
      </c>
      <c r="D11" s="64">
        <f>+SUM('ADDU CYTO'!F45)</f>
        <v>0</v>
      </c>
      <c r="E11" s="4"/>
      <c r="F11" s="5"/>
      <c r="G11" s="5"/>
    </row>
    <row r="12" spans="2:7" s="1" customFormat="1" ht="23.25" customHeight="1">
      <c r="B12" s="5">
        <v>7</v>
      </c>
      <c r="C12" s="6" t="str">
        <f>+'ADDU CYTO'!B47</f>
        <v>Roofing works</v>
      </c>
      <c r="D12" s="64">
        <f>+SUM('ADDU CYTO'!F48:F52)</f>
        <v>0</v>
      </c>
      <c r="E12" s="4"/>
      <c r="F12" s="5"/>
      <c r="G12" s="5"/>
    </row>
    <row r="13" spans="2:7" s="1" customFormat="1" ht="23.25" customHeight="1">
      <c r="B13" s="5">
        <v>8</v>
      </c>
      <c r="C13" s="6" t="str">
        <f>+'ADDU CYTO'!B54</f>
        <v>Electrical works</v>
      </c>
      <c r="D13" s="64">
        <f>+SUM('ADDU CYTO'!F62:F71)</f>
        <v>0</v>
      </c>
      <c r="E13" s="4"/>
      <c r="F13" s="5"/>
      <c r="G13" s="5"/>
    </row>
    <row r="14" spans="2:7" s="1" customFormat="1" ht="23.25" customHeight="1">
      <c r="B14" s="5">
        <v>9</v>
      </c>
      <c r="C14" s="6" t="str">
        <f>+'ADDU CYTO'!B73</f>
        <v>Plumbing works</v>
      </c>
      <c r="D14" s="64">
        <f>+SUM('ADDU CYTO'!F75:F82)</f>
        <v>0</v>
      </c>
      <c r="E14" s="4"/>
      <c r="F14" s="5"/>
      <c r="G14" s="5"/>
    </row>
    <row r="15" spans="2:7" s="1" customFormat="1" ht="23.25" customHeight="1">
      <c r="B15" s="5">
        <v>10</v>
      </c>
      <c r="C15" s="6" t="str">
        <f>+'ADDU CYTO'!B84</f>
        <v>Doors and windows</v>
      </c>
      <c r="D15" s="64">
        <f>+SUM('ADDU CYTO'!F88:F90)</f>
        <v>0</v>
      </c>
      <c r="E15" s="4"/>
      <c r="F15" s="5"/>
      <c r="G15" s="5"/>
    </row>
    <row r="16" spans="2:7" s="1" customFormat="1" ht="23.25" customHeight="1">
      <c r="B16" s="5">
        <v>11</v>
      </c>
      <c r="C16" s="6" t="str">
        <f>+'ADDU CYTO'!B92</f>
        <v>Fire fighting</v>
      </c>
      <c r="D16" s="64">
        <f>+SUM('ADDU CYTO'!F94:F96)</f>
        <v>0</v>
      </c>
      <c r="E16" s="4"/>
      <c r="F16" s="5"/>
      <c r="G16" s="5"/>
    </row>
    <row r="17" spans="2:7" s="1" customFormat="1" ht="23.25" customHeight="1">
      <c r="B17" s="5">
        <v>12</v>
      </c>
      <c r="C17" s="6" t="str">
        <f>+'ADDU CYTO'!B98</f>
        <v>Tiling works</v>
      </c>
      <c r="D17" s="64">
        <f>+SUM('ADDU CYTO'!F99)</f>
        <v>0</v>
      </c>
      <c r="E17" s="4"/>
      <c r="F17" s="5"/>
      <c r="G17" s="5"/>
    </row>
    <row r="18" spans="2:7" s="1" customFormat="1" ht="23.25" customHeight="1">
      <c r="B18" s="5">
        <v>13</v>
      </c>
      <c r="C18" s="8" t="str">
        <f>+'ADDU CYTO'!B101</f>
        <v>Miscellaneous Works</v>
      </c>
      <c r="D18" s="65">
        <f>+SUM('ADDU CYTO'!F103:F108)</f>
        <v>0</v>
      </c>
      <c r="E18" s="4"/>
      <c r="F18" s="5"/>
      <c r="G18" s="5"/>
    </row>
    <row r="19" spans="2:7" ht="22.5" customHeight="1">
      <c r="B19" s="11"/>
      <c r="C19" s="12" t="s">
        <v>6</v>
      </c>
      <c r="D19" s="75">
        <f>SUM(D6:D18)</f>
        <v>0</v>
      </c>
    </row>
    <row r="20" spans="2:7" ht="21.75" customHeight="1">
      <c r="B20" s="10"/>
      <c r="C20" s="13" t="s">
        <v>7</v>
      </c>
      <c r="D20" s="76">
        <f>0.08*D19</f>
        <v>0</v>
      </c>
    </row>
    <row r="21" spans="2:7" ht="25.5" customHeight="1" thickBot="1">
      <c r="B21" s="9"/>
      <c r="C21" s="14" t="s">
        <v>8</v>
      </c>
      <c r="D21" s="77">
        <f>SUM(D19:D20)</f>
        <v>0</v>
      </c>
    </row>
  </sheetData>
  <mergeCells count="3">
    <mergeCell ref="B3:D3"/>
    <mergeCell ref="B1:D1"/>
    <mergeCell ref="B2:D2"/>
  </mergeCells>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0"/>
  <sheetViews>
    <sheetView zoomScaleNormal="100" zoomScaleSheetLayoutView="115" zoomScalePageLayoutView="85" workbookViewId="0">
      <selection activeCell="F14" sqref="F14"/>
    </sheetView>
  </sheetViews>
  <sheetFormatPr defaultColWidth="9.140625" defaultRowHeight="15"/>
  <cols>
    <col min="1" max="1" width="9.140625" style="4"/>
    <col min="2" max="2" width="49.7109375" style="1" bestFit="1" customWidth="1"/>
    <col min="3" max="4" width="8.7109375" style="4" customWidth="1"/>
    <col min="5" max="5" width="11.5703125" style="45" bestFit="1" customWidth="1"/>
    <col min="6" max="6" width="15.7109375" style="45" bestFit="1" customWidth="1"/>
    <col min="7" max="16384" width="9.140625" style="45"/>
  </cols>
  <sheetData>
    <row r="1" spans="1:6" ht="14.45" customHeight="1">
      <c r="A1" s="79" t="s">
        <v>0</v>
      </c>
      <c r="B1" s="79"/>
      <c r="C1" s="79"/>
      <c r="D1" s="79"/>
      <c r="E1" s="79"/>
      <c r="F1" s="79"/>
    </row>
    <row r="2" spans="1:6" ht="14.45" customHeight="1">
      <c r="A2" s="79" t="s">
        <v>9</v>
      </c>
      <c r="B2" s="79"/>
      <c r="C2" s="79"/>
      <c r="D2" s="79"/>
      <c r="E2" s="79"/>
      <c r="F2" s="79"/>
    </row>
    <row r="3" spans="1:6">
      <c r="A3" s="79" t="s">
        <v>1</v>
      </c>
      <c r="B3" s="79"/>
      <c r="C3" s="79"/>
      <c r="D3" s="79"/>
      <c r="E3" s="79"/>
      <c r="F3" s="79"/>
    </row>
    <row r="4" spans="1:6">
      <c r="A4" s="80" t="s">
        <v>10</v>
      </c>
      <c r="B4" s="80"/>
      <c r="C4" s="80"/>
      <c r="D4" s="80"/>
      <c r="E4" s="80"/>
      <c r="F4" s="80"/>
    </row>
    <row r="5" spans="1:6" s="34" customFormat="1">
      <c r="A5" s="32" t="s">
        <v>11</v>
      </c>
      <c r="B5" s="33" t="s">
        <v>4</v>
      </c>
      <c r="C5" s="32" t="s">
        <v>12</v>
      </c>
      <c r="D5" s="32" t="s">
        <v>13</v>
      </c>
      <c r="E5" s="32" t="s">
        <v>14</v>
      </c>
      <c r="F5" s="32" t="s">
        <v>5</v>
      </c>
    </row>
    <row r="6" spans="1:6" s="34" customFormat="1">
      <c r="A6" s="35"/>
      <c r="B6" s="36"/>
      <c r="C6" s="35"/>
      <c r="D6" s="35"/>
      <c r="E6" s="35"/>
      <c r="F6" s="35"/>
    </row>
    <row r="7" spans="1:6" s="34" customFormat="1" ht="30">
      <c r="A7" s="35"/>
      <c r="B7" s="36" t="s">
        <v>15</v>
      </c>
      <c r="C7" s="35"/>
      <c r="D7" s="35"/>
      <c r="E7" s="35"/>
      <c r="F7" s="35"/>
    </row>
    <row r="8" spans="1:6" s="34" customFormat="1">
      <c r="A8" s="35"/>
      <c r="B8" s="36"/>
      <c r="C8" s="35"/>
      <c r="D8" s="35"/>
      <c r="E8" s="35"/>
      <c r="F8" s="35"/>
    </row>
    <row r="9" spans="1:6" s="34" customFormat="1">
      <c r="A9" s="35">
        <v>1</v>
      </c>
      <c r="B9" s="36" t="s">
        <v>16</v>
      </c>
      <c r="C9" s="35"/>
      <c r="D9" s="35"/>
      <c r="E9" s="35"/>
      <c r="F9" s="35"/>
    </row>
    <row r="10" spans="1:6" s="34" customFormat="1">
      <c r="A10" s="46">
        <v>1.1000000000000001</v>
      </c>
      <c r="B10" s="51" t="s">
        <v>17</v>
      </c>
      <c r="C10" s="46" t="s">
        <v>18</v>
      </c>
      <c r="D10" s="46">
        <v>1</v>
      </c>
      <c r="E10" s="20"/>
      <c r="F10" s="73"/>
    </row>
    <row r="11" spans="1:6" s="34" customFormat="1" ht="30">
      <c r="A11" s="46">
        <v>1.2</v>
      </c>
      <c r="B11" s="51" t="s">
        <v>19</v>
      </c>
      <c r="C11" s="46" t="s">
        <v>18</v>
      </c>
      <c r="D11" s="46">
        <v>1</v>
      </c>
      <c r="E11" s="20"/>
      <c r="F11" s="73"/>
    </row>
    <row r="12" spans="1:6" s="34" customFormat="1">
      <c r="A12" s="46">
        <v>1.3</v>
      </c>
      <c r="B12" s="51" t="s">
        <v>20</v>
      </c>
      <c r="C12" s="46" t="s">
        <v>18</v>
      </c>
      <c r="D12" s="46">
        <v>1</v>
      </c>
      <c r="E12" s="20"/>
      <c r="F12" s="73"/>
    </row>
    <row r="13" spans="1:6" s="34" customFormat="1" ht="17.25" customHeight="1">
      <c r="A13" s="46">
        <v>1.4</v>
      </c>
      <c r="B13" s="51" t="s">
        <v>21</v>
      </c>
      <c r="C13" s="46" t="s">
        <v>18</v>
      </c>
      <c r="D13" s="46">
        <v>1</v>
      </c>
      <c r="E13" s="20"/>
      <c r="F13" s="73"/>
    </row>
    <row r="14" spans="1:6" s="34" customFormat="1">
      <c r="A14" s="46">
        <v>1.5</v>
      </c>
      <c r="B14" s="51" t="s">
        <v>22</v>
      </c>
      <c r="C14" s="46" t="s">
        <v>18</v>
      </c>
      <c r="D14" s="46">
        <v>1</v>
      </c>
      <c r="E14" s="20"/>
      <c r="F14" s="73"/>
    </row>
    <row r="15" spans="1:6">
      <c r="A15" s="46"/>
      <c r="B15" s="47"/>
      <c r="C15" s="46"/>
      <c r="D15" s="46"/>
      <c r="E15" s="20"/>
      <c r="F15" s="73"/>
    </row>
    <row r="16" spans="1:6">
      <c r="A16" s="18">
        <v>2</v>
      </c>
      <c r="B16" s="22" t="s">
        <v>23</v>
      </c>
      <c r="C16" s="46"/>
      <c r="D16" s="46"/>
      <c r="E16" s="20"/>
      <c r="F16" s="73"/>
    </row>
    <row r="17" spans="1:6">
      <c r="A17" s="48"/>
      <c r="B17" s="19" t="s">
        <v>24</v>
      </c>
      <c r="C17" s="49"/>
      <c r="D17" s="50"/>
      <c r="E17" s="50"/>
      <c r="F17" s="50"/>
    </row>
    <row r="18" spans="1:6" ht="120">
      <c r="A18" s="49">
        <v>2.1</v>
      </c>
      <c r="B18" s="51" t="s">
        <v>25</v>
      </c>
      <c r="C18" s="46" t="s">
        <v>26</v>
      </c>
      <c r="D18" s="66">
        <v>30.77</v>
      </c>
      <c r="E18" s="66"/>
      <c r="F18" s="66"/>
    </row>
    <row r="19" spans="1:6">
      <c r="A19" s="46"/>
      <c r="B19" s="19" t="s">
        <v>27</v>
      </c>
      <c r="C19" s="46"/>
      <c r="D19" s="46"/>
      <c r="E19" s="20"/>
      <c r="F19" s="73"/>
    </row>
    <row r="20" spans="1:6">
      <c r="A20" s="46">
        <v>2.2000000000000002</v>
      </c>
      <c r="B20" s="51" t="s">
        <v>28</v>
      </c>
      <c r="C20" s="46" t="s">
        <v>29</v>
      </c>
      <c r="D20" s="67">
        <v>2.472</v>
      </c>
      <c r="E20" s="20"/>
      <c r="F20" s="73"/>
    </row>
    <row r="21" spans="1:6" s="30" customFormat="1" ht="30">
      <c r="A21" s="26">
        <v>2.2999999999999998</v>
      </c>
      <c r="B21" s="27" t="s">
        <v>30</v>
      </c>
      <c r="C21" s="21" t="s">
        <v>18</v>
      </c>
      <c r="D21" s="21">
        <v>1</v>
      </c>
      <c r="E21" s="28"/>
      <c r="F21" s="74"/>
    </row>
    <row r="22" spans="1:6" s="30" customFormat="1">
      <c r="A22" s="26">
        <v>2.4</v>
      </c>
      <c r="B22" s="27" t="s">
        <v>31</v>
      </c>
      <c r="C22" s="21" t="s">
        <v>18</v>
      </c>
      <c r="D22" s="21">
        <v>1</v>
      </c>
      <c r="E22" s="28"/>
      <c r="F22" s="74"/>
    </row>
    <row r="23" spans="1:6">
      <c r="A23" s="46"/>
      <c r="B23" s="47"/>
      <c r="C23" s="46"/>
      <c r="D23" s="46"/>
      <c r="E23" s="20"/>
      <c r="F23" s="73"/>
    </row>
    <row r="24" spans="1:6">
      <c r="A24" s="18">
        <v>3</v>
      </c>
      <c r="B24" s="22" t="s">
        <v>32</v>
      </c>
      <c r="C24" s="46"/>
      <c r="D24" s="46"/>
      <c r="E24" s="20"/>
      <c r="F24" s="73"/>
    </row>
    <row r="25" spans="1:6" ht="30">
      <c r="A25" s="18"/>
      <c r="B25" s="23" t="s">
        <v>33</v>
      </c>
      <c r="C25" s="46"/>
      <c r="D25" s="46"/>
      <c r="E25" s="20"/>
      <c r="F25" s="73"/>
    </row>
    <row r="26" spans="1:6" ht="45">
      <c r="A26" s="46">
        <v>3.1</v>
      </c>
      <c r="B26" s="51" t="s">
        <v>34</v>
      </c>
      <c r="C26" s="46" t="s">
        <v>29</v>
      </c>
      <c r="D26" s="67">
        <v>1.8453749999999998</v>
      </c>
      <c r="E26" s="20"/>
      <c r="F26" s="73"/>
    </row>
    <row r="27" spans="1:6" ht="45">
      <c r="A27" s="21">
        <v>3.2</v>
      </c>
      <c r="B27" s="27" t="s">
        <v>35</v>
      </c>
      <c r="C27" s="46" t="s">
        <v>29</v>
      </c>
      <c r="D27" s="67">
        <v>1.8540000000000001</v>
      </c>
      <c r="E27" s="20"/>
      <c r="F27" s="73"/>
    </row>
    <row r="28" spans="1:6" ht="75">
      <c r="A28" s="46">
        <v>3.3</v>
      </c>
      <c r="B28" s="27" t="s">
        <v>36</v>
      </c>
      <c r="C28" s="46" t="s">
        <v>29</v>
      </c>
      <c r="D28" s="67">
        <v>0.77250000000000008</v>
      </c>
      <c r="E28" s="20"/>
      <c r="F28" s="73"/>
    </row>
    <row r="29" spans="1:6" ht="60">
      <c r="A29" s="21">
        <v>3.4</v>
      </c>
      <c r="B29" s="27" t="s">
        <v>37</v>
      </c>
      <c r="C29" s="46" t="s">
        <v>18</v>
      </c>
      <c r="D29" s="67">
        <v>1</v>
      </c>
      <c r="E29" s="20"/>
      <c r="F29" s="73"/>
    </row>
    <row r="30" spans="1:6" ht="60">
      <c r="A30" s="46">
        <v>3.5</v>
      </c>
      <c r="B30" s="51" t="s">
        <v>38</v>
      </c>
      <c r="C30" s="46" t="s">
        <v>18</v>
      </c>
      <c r="D30" s="46">
        <v>1</v>
      </c>
      <c r="E30" s="20"/>
      <c r="F30" s="73"/>
    </row>
    <row r="31" spans="1:6">
      <c r="A31" s="21">
        <v>3.6</v>
      </c>
      <c r="B31" s="51" t="s">
        <v>39</v>
      </c>
      <c r="C31" s="46" t="s">
        <v>18</v>
      </c>
      <c r="D31" s="46">
        <v>1</v>
      </c>
      <c r="E31" s="20"/>
      <c r="F31" s="73"/>
    </row>
    <row r="32" spans="1:6">
      <c r="A32" s="46"/>
      <c r="B32" s="47"/>
      <c r="C32" s="46"/>
      <c r="D32" s="46"/>
      <c r="E32" s="20"/>
      <c r="F32" s="73"/>
    </row>
    <row r="33" spans="1:6">
      <c r="A33" s="46"/>
      <c r="B33" s="51"/>
      <c r="C33" s="46"/>
      <c r="D33" s="52"/>
      <c r="E33" s="20"/>
      <c r="F33" s="73"/>
    </row>
    <row r="34" spans="1:6" customFormat="1">
      <c r="A34" s="24">
        <v>4</v>
      </c>
      <c r="B34" s="22" t="s">
        <v>40</v>
      </c>
      <c r="C34" s="53"/>
      <c r="D34" s="53"/>
      <c r="E34" s="25"/>
      <c r="F34" s="73"/>
    </row>
    <row r="35" spans="1:6" customFormat="1">
      <c r="A35" s="24"/>
      <c r="B35" s="23" t="s">
        <v>41</v>
      </c>
      <c r="C35" s="53"/>
      <c r="D35" s="53"/>
      <c r="E35" s="25"/>
      <c r="F35" s="73"/>
    </row>
    <row r="36" spans="1:6" customFormat="1">
      <c r="A36" s="53">
        <v>4.0999999999999996</v>
      </c>
      <c r="B36" s="51" t="s">
        <v>42</v>
      </c>
      <c r="C36" s="46" t="s">
        <v>26</v>
      </c>
      <c r="D36" s="67">
        <v>78.28</v>
      </c>
      <c r="E36" s="25"/>
      <c r="F36" s="73"/>
    </row>
    <row r="37" spans="1:6" ht="15.75" customHeight="1">
      <c r="A37" s="46"/>
      <c r="B37" s="47"/>
      <c r="C37" s="46"/>
      <c r="D37" s="46"/>
      <c r="E37" s="25"/>
      <c r="F37" s="73"/>
    </row>
    <row r="38" spans="1:6">
      <c r="A38" s="18">
        <v>5</v>
      </c>
      <c r="B38" s="22" t="s">
        <v>43</v>
      </c>
      <c r="C38" s="46"/>
      <c r="D38" s="46"/>
      <c r="E38" s="25"/>
      <c r="F38" s="73"/>
    </row>
    <row r="39" spans="1:6" ht="30">
      <c r="A39" s="18"/>
      <c r="B39" s="23" t="s">
        <v>44</v>
      </c>
      <c r="C39" s="46"/>
      <c r="D39" s="46"/>
      <c r="E39" s="25"/>
      <c r="F39" s="73"/>
    </row>
    <row r="40" spans="1:6" customFormat="1">
      <c r="A40" s="53">
        <v>5.0999999999999996</v>
      </c>
      <c r="B40" s="51" t="s">
        <v>42</v>
      </c>
      <c r="C40" s="46" t="s">
        <v>26</v>
      </c>
      <c r="D40" s="67">
        <v>156.56</v>
      </c>
      <c r="E40" s="25"/>
      <c r="F40" s="73"/>
    </row>
    <row r="41" spans="1:6">
      <c r="A41" s="46"/>
      <c r="B41" s="47"/>
      <c r="C41" s="46"/>
      <c r="D41" s="46"/>
      <c r="E41" s="20"/>
      <c r="F41" s="73"/>
    </row>
    <row r="42" spans="1:6">
      <c r="A42" s="18">
        <v>6</v>
      </c>
      <c r="B42" s="22" t="s">
        <v>45</v>
      </c>
      <c r="C42" s="46"/>
      <c r="D42" s="46"/>
      <c r="E42" s="20"/>
      <c r="F42" s="73"/>
    </row>
    <row r="43" spans="1:6">
      <c r="A43" s="18"/>
      <c r="B43" s="47" t="s">
        <v>46</v>
      </c>
      <c r="C43" s="46"/>
      <c r="D43" s="46"/>
      <c r="E43" s="20"/>
      <c r="F43" s="73"/>
    </row>
    <row r="44" spans="1:6" ht="45">
      <c r="A44" s="18"/>
      <c r="B44" s="23" t="s">
        <v>47</v>
      </c>
      <c r="C44" s="46"/>
      <c r="D44" s="46"/>
      <c r="E44" s="20"/>
      <c r="F44" s="73"/>
    </row>
    <row r="45" spans="1:6" customFormat="1">
      <c r="A45" s="53">
        <v>6.1</v>
      </c>
      <c r="B45" s="51" t="s">
        <v>42</v>
      </c>
      <c r="C45" s="46" t="s">
        <v>26</v>
      </c>
      <c r="D45" s="67">
        <v>156.56</v>
      </c>
      <c r="E45" s="25"/>
      <c r="F45" s="73"/>
    </row>
    <row r="46" spans="1:6">
      <c r="A46" s="37"/>
      <c r="B46" s="38"/>
      <c r="C46" s="37"/>
      <c r="D46" s="37"/>
      <c r="E46" s="42"/>
      <c r="F46" s="73"/>
    </row>
    <row r="47" spans="1:6">
      <c r="A47" s="37">
        <v>7</v>
      </c>
      <c r="B47" s="38" t="s">
        <v>48</v>
      </c>
      <c r="C47" s="54"/>
      <c r="D47" s="54"/>
      <c r="E47" s="39"/>
      <c r="F47" s="73"/>
    </row>
    <row r="48" spans="1:6" ht="60">
      <c r="A48" s="46">
        <v>7.1</v>
      </c>
      <c r="B48" s="51" t="s">
        <v>49</v>
      </c>
      <c r="C48" s="46" t="s">
        <v>26</v>
      </c>
      <c r="D48" s="26">
        <v>24.094999999999999</v>
      </c>
      <c r="E48" s="20"/>
      <c r="F48" s="73"/>
    </row>
    <row r="49" spans="1:6" ht="30">
      <c r="A49" s="52">
        <v>7.2</v>
      </c>
      <c r="B49" s="51" t="s">
        <v>50</v>
      </c>
      <c r="C49" s="46" t="s">
        <v>51</v>
      </c>
      <c r="D49" s="26">
        <v>14.1</v>
      </c>
      <c r="E49" s="20"/>
      <c r="F49" s="73"/>
    </row>
    <row r="50" spans="1:6" ht="30">
      <c r="A50" s="46">
        <v>7.3</v>
      </c>
      <c r="B50" s="51" t="s">
        <v>52</v>
      </c>
      <c r="C50" s="46" t="s">
        <v>51</v>
      </c>
      <c r="D50" s="26">
        <v>27.111111111111107</v>
      </c>
      <c r="E50" s="20"/>
      <c r="F50" s="73"/>
    </row>
    <row r="51" spans="1:6" ht="30">
      <c r="A51" s="52">
        <v>7.4</v>
      </c>
      <c r="B51" s="51" t="s">
        <v>53</v>
      </c>
      <c r="C51" s="46" t="s">
        <v>51</v>
      </c>
      <c r="D51" s="26">
        <v>40.666666666666664</v>
      </c>
      <c r="E51" s="20"/>
      <c r="F51" s="73"/>
    </row>
    <row r="52" spans="1:6" ht="45">
      <c r="A52" s="46">
        <v>7.5</v>
      </c>
      <c r="B52" s="51" t="s">
        <v>54</v>
      </c>
      <c r="C52" s="46" t="s">
        <v>18</v>
      </c>
      <c r="D52" s="46">
        <v>1</v>
      </c>
      <c r="E52" s="20"/>
      <c r="F52" s="73"/>
    </row>
    <row r="53" spans="1:6">
      <c r="A53" s="46"/>
      <c r="B53" s="47"/>
      <c r="C53" s="46"/>
      <c r="D53" s="46"/>
      <c r="E53" s="20"/>
      <c r="F53" s="73"/>
    </row>
    <row r="54" spans="1:6">
      <c r="A54" s="18">
        <v>8</v>
      </c>
      <c r="B54" s="22" t="s">
        <v>55</v>
      </c>
      <c r="C54" s="46"/>
      <c r="D54" s="46"/>
      <c r="E54" s="20"/>
      <c r="F54" s="73"/>
    </row>
    <row r="55" spans="1:6">
      <c r="A55" s="18"/>
      <c r="B55" s="47" t="s">
        <v>46</v>
      </c>
      <c r="C55" s="46"/>
      <c r="D55" s="46"/>
      <c r="E55" s="20"/>
      <c r="F55" s="73"/>
    </row>
    <row r="56" spans="1:6" ht="45">
      <c r="A56" s="18"/>
      <c r="B56" s="55" t="s">
        <v>56</v>
      </c>
      <c r="C56" s="46"/>
      <c r="D56" s="46"/>
      <c r="E56" s="20"/>
      <c r="F56" s="73"/>
    </row>
    <row r="57" spans="1:6" ht="45">
      <c r="A57" s="18"/>
      <c r="B57" s="56" t="s">
        <v>57</v>
      </c>
      <c r="C57" s="46"/>
      <c r="D57" s="46"/>
      <c r="E57" s="20"/>
      <c r="F57" s="73"/>
    </row>
    <row r="58" spans="1:6" ht="60">
      <c r="A58" s="18"/>
      <c r="B58" s="57" t="s">
        <v>58</v>
      </c>
      <c r="C58" s="46"/>
      <c r="D58" s="46"/>
      <c r="E58" s="20"/>
      <c r="F58" s="73"/>
    </row>
    <row r="59" spans="1:6" ht="45">
      <c r="A59" s="18"/>
      <c r="B59" s="55" t="s">
        <v>59</v>
      </c>
      <c r="C59" s="46"/>
      <c r="D59" s="46"/>
      <c r="E59" s="20"/>
      <c r="F59" s="73"/>
    </row>
    <row r="60" spans="1:6" ht="45">
      <c r="A60" s="18"/>
      <c r="B60" s="55" t="s">
        <v>60</v>
      </c>
      <c r="C60" s="46"/>
      <c r="D60" s="46"/>
      <c r="E60" s="20"/>
      <c r="F60" s="73"/>
    </row>
    <row r="61" spans="1:6" s="30" customFormat="1">
      <c r="A61" s="29"/>
      <c r="B61" s="58" t="s">
        <v>61</v>
      </c>
      <c r="C61" s="21"/>
      <c r="D61" s="21"/>
      <c r="E61" s="28"/>
      <c r="F61" s="74"/>
    </row>
    <row r="62" spans="1:6" ht="75">
      <c r="A62" s="21">
        <v>8.1</v>
      </c>
      <c r="B62" s="51" t="s">
        <v>62</v>
      </c>
      <c r="C62" s="46" t="s">
        <v>18</v>
      </c>
      <c r="D62" s="46">
        <v>1</v>
      </c>
      <c r="E62" s="20"/>
      <c r="F62" s="73"/>
    </row>
    <row r="63" spans="1:6" ht="30">
      <c r="A63" s="21">
        <v>8.1999999999999993</v>
      </c>
      <c r="B63" s="27" t="s">
        <v>63</v>
      </c>
      <c r="C63" s="21" t="s">
        <v>51</v>
      </c>
      <c r="D63" s="21">
        <v>100</v>
      </c>
      <c r="E63" s="28"/>
      <c r="F63" s="73"/>
    </row>
    <row r="64" spans="1:6" ht="45">
      <c r="A64" s="21">
        <v>8.3000000000000007</v>
      </c>
      <c r="B64" s="27" t="s">
        <v>64</v>
      </c>
      <c r="C64" s="21" t="s">
        <v>18</v>
      </c>
      <c r="D64" s="21">
        <v>1</v>
      </c>
      <c r="E64" s="28"/>
      <c r="F64" s="73"/>
    </row>
    <row r="65" spans="1:6" s="30" customFormat="1" ht="60">
      <c r="A65" s="21">
        <v>8.4</v>
      </c>
      <c r="B65" s="68" t="s">
        <v>65</v>
      </c>
      <c r="C65" s="21" t="s">
        <v>66</v>
      </c>
      <c r="D65" s="21">
        <v>3</v>
      </c>
      <c r="E65" s="28"/>
      <c r="F65" s="74"/>
    </row>
    <row r="66" spans="1:6" ht="45">
      <c r="A66" s="21">
        <v>8.5</v>
      </c>
      <c r="B66" s="27" t="s">
        <v>67</v>
      </c>
      <c r="C66" s="46" t="s">
        <v>66</v>
      </c>
      <c r="D66" s="46">
        <v>4</v>
      </c>
      <c r="E66" s="20"/>
      <c r="F66" s="73"/>
    </row>
    <row r="67" spans="1:6" ht="60">
      <c r="A67" s="21">
        <v>8.6</v>
      </c>
      <c r="B67" s="51" t="s">
        <v>68</v>
      </c>
      <c r="C67" s="46" t="s">
        <v>66</v>
      </c>
      <c r="D67" s="46">
        <v>2</v>
      </c>
      <c r="E67" s="20"/>
      <c r="F67" s="73"/>
    </row>
    <row r="68" spans="1:6" ht="45">
      <c r="A68" s="21">
        <v>8.6999999999999993</v>
      </c>
      <c r="B68" s="27" t="s">
        <v>69</v>
      </c>
      <c r="C68" s="46" t="s">
        <v>66</v>
      </c>
      <c r="D68" s="46">
        <v>1</v>
      </c>
      <c r="E68" s="20"/>
      <c r="F68" s="73"/>
    </row>
    <row r="69" spans="1:6" ht="60">
      <c r="A69" s="21">
        <v>8.8000000000000007</v>
      </c>
      <c r="B69" s="27" t="s">
        <v>70</v>
      </c>
      <c r="C69" s="54" t="s">
        <v>66</v>
      </c>
      <c r="D69" s="54">
        <v>1</v>
      </c>
      <c r="E69" s="20"/>
      <c r="F69" s="73"/>
    </row>
    <row r="70" spans="1:6" ht="45">
      <c r="A70" s="21">
        <v>8.9</v>
      </c>
      <c r="B70" s="51" t="s">
        <v>71</v>
      </c>
      <c r="C70" s="54" t="s">
        <v>66</v>
      </c>
      <c r="D70" s="54">
        <v>1</v>
      </c>
      <c r="E70" s="20"/>
      <c r="F70" s="73"/>
    </row>
    <row r="71" spans="1:6" ht="60">
      <c r="A71" s="26">
        <v>8.1</v>
      </c>
      <c r="B71" s="27" t="s">
        <v>72</v>
      </c>
      <c r="C71" s="46" t="s">
        <v>66</v>
      </c>
      <c r="D71" s="46">
        <v>1</v>
      </c>
      <c r="E71" s="20"/>
      <c r="F71" s="73"/>
    </row>
    <row r="72" spans="1:6">
      <c r="A72" s="46"/>
      <c r="B72" s="47"/>
      <c r="C72" s="46"/>
      <c r="D72" s="46"/>
      <c r="E72" s="20"/>
      <c r="F72" s="73"/>
    </row>
    <row r="73" spans="1:6">
      <c r="A73" s="18">
        <v>9</v>
      </c>
      <c r="B73" s="22" t="s">
        <v>73</v>
      </c>
      <c r="C73" s="46"/>
      <c r="D73" s="46"/>
      <c r="E73" s="20"/>
      <c r="F73" s="73"/>
    </row>
    <row r="74" spans="1:6">
      <c r="A74" s="18"/>
      <c r="B74" s="23" t="s">
        <v>74</v>
      </c>
      <c r="C74" s="46"/>
      <c r="D74" s="46"/>
      <c r="E74" s="20"/>
      <c r="F74" s="73"/>
    </row>
    <row r="75" spans="1:6" ht="75">
      <c r="A75" s="46">
        <v>9.1</v>
      </c>
      <c r="B75" s="51" t="s">
        <v>75</v>
      </c>
      <c r="C75" s="46" t="s">
        <v>18</v>
      </c>
      <c r="D75" s="46">
        <v>1</v>
      </c>
      <c r="E75" s="20"/>
      <c r="F75" s="73"/>
    </row>
    <row r="76" spans="1:6">
      <c r="A76" s="69"/>
      <c r="B76" s="23" t="s">
        <v>76</v>
      </c>
      <c r="C76" s="60"/>
      <c r="D76" s="21"/>
      <c r="E76" s="70"/>
      <c r="F76" s="73"/>
    </row>
    <row r="77" spans="1:6" ht="75">
      <c r="A77" s="60">
        <v>9.1999999999999993</v>
      </c>
      <c r="B77" s="71" t="s">
        <v>77</v>
      </c>
      <c r="C77" s="46" t="s">
        <v>18</v>
      </c>
      <c r="D77" s="21">
        <v>1</v>
      </c>
      <c r="E77" s="70"/>
      <c r="F77" s="73"/>
    </row>
    <row r="78" spans="1:6">
      <c r="A78" s="69"/>
      <c r="B78" s="23" t="s">
        <v>78</v>
      </c>
      <c r="C78" s="60"/>
      <c r="D78" s="21"/>
      <c r="E78" s="70"/>
      <c r="F78" s="73"/>
    </row>
    <row r="79" spans="1:6">
      <c r="A79" s="46">
        <v>9.3000000000000007</v>
      </c>
      <c r="B79" s="51" t="s">
        <v>79</v>
      </c>
      <c r="C79" s="46" t="s">
        <v>66</v>
      </c>
      <c r="D79" s="46">
        <v>1</v>
      </c>
      <c r="E79" s="20"/>
      <c r="F79" s="73"/>
    </row>
    <row r="80" spans="1:6">
      <c r="A80" s="46">
        <v>9.4</v>
      </c>
      <c r="B80" s="51" t="s">
        <v>80</v>
      </c>
      <c r="C80" s="46" t="s">
        <v>66</v>
      </c>
      <c r="D80" s="46">
        <v>2</v>
      </c>
      <c r="E80" s="20"/>
      <c r="F80" s="73"/>
    </row>
    <row r="81" spans="1:6">
      <c r="A81" s="46">
        <v>9.5</v>
      </c>
      <c r="B81" s="51" t="s">
        <v>81</v>
      </c>
      <c r="C81" s="46" t="s">
        <v>66</v>
      </c>
      <c r="D81" s="46">
        <v>2</v>
      </c>
      <c r="E81" s="20"/>
      <c r="F81" s="73"/>
    </row>
    <row r="82" spans="1:6" ht="18" customHeight="1">
      <c r="A82" s="46">
        <v>9.6</v>
      </c>
      <c r="B82" s="51" t="s">
        <v>82</v>
      </c>
      <c r="C82" s="46" t="s">
        <v>51</v>
      </c>
      <c r="D82" s="72">
        <v>25</v>
      </c>
      <c r="E82" s="20"/>
      <c r="F82" s="73"/>
    </row>
    <row r="83" spans="1:6">
      <c r="A83" s="46"/>
      <c r="B83" s="47"/>
      <c r="C83" s="46"/>
      <c r="D83" s="59"/>
      <c r="E83" s="20"/>
      <c r="F83" s="73"/>
    </row>
    <row r="84" spans="1:6">
      <c r="A84" s="18">
        <v>10</v>
      </c>
      <c r="B84" s="22" t="s">
        <v>83</v>
      </c>
      <c r="C84" s="46"/>
      <c r="D84" s="46"/>
      <c r="E84" s="20"/>
      <c r="F84" s="73"/>
    </row>
    <row r="85" spans="1:6">
      <c r="A85" s="18"/>
      <c r="B85" s="47" t="s">
        <v>46</v>
      </c>
      <c r="C85" s="46"/>
      <c r="D85" s="46"/>
      <c r="E85" s="20"/>
      <c r="F85" s="73"/>
    </row>
    <row r="86" spans="1:6">
      <c r="A86" s="18"/>
      <c r="B86" s="23" t="s">
        <v>84</v>
      </c>
      <c r="C86" s="46"/>
      <c r="D86" s="46"/>
      <c r="E86" s="20"/>
      <c r="F86" s="73"/>
    </row>
    <row r="87" spans="1:6">
      <c r="A87" s="18"/>
      <c r="B87" s="47" t="s">
        <v>85</v>
      </c>
      <c r="C87" s="46"/>
      <c r="D87" s="46"/>
      <c r="E87" s="20"/>
      <c r="F87" s="73"/>
    </row>
    <row r="88" spans="1:6" ht="75">
      <c r="A88" s="60">
        <v>10.1</v>
      </c>
      <c r="B88" s="51" t="s">
        <v>86</v>
      </c>
      <c r="C88" s="46" t="s">
        <v>66</v>
      </c>
      <c r="D88" s="46">
        <v>3</v>
      </c>
      <c r="E88" s="20"/>
      <c r="F88" s="73"/>
    </row>
    <row r="89" spans="1:6" ht="75">
      <c r="A89" s="60">
        <v>10.199999999999999</v>
      </c>
      <c r="B89" s="51" t="s">
        <v>87</v>
      </c>
      <c r="C89" s="46" t="s">
        <v>66</v>
      </c>
      <c r="D89" s="46">
        <v>1</v>
      </c>
      <c r="E89" s="20"/>
      <c r="F89" s="73"/>
    </row>
    <row r="90" spans="1:6" ht="75">
      <c r="A90" s="60">
        <v>10.3</v>
      </c>
      <c r="B90" s="51" t="s">
        <v>88</v>
      </c>
      <c r="C90" s="46" t="s">
        <v>66</v>
      </c>
      <c r="D90" s="46">
        <v>2</v>
      </c>
      <c r="E90" s="20"/>
      <c r="F90" s="73"/>
    </row>
    <row r="91" spans="1:6">
      <c r="A91" s="46"/>
      <c r="B91" s="47"/>
      <c r="C91" s="46"/>
      <c r="D91" s="46"/>
      <c r="E91" s="20"/>
      <c r="F91" s="73"/>
    </row>
    <row r="92" spans="1:6">
      <c r="A92" s="18">
        <v>11</v>
      </c>
      <c r="B92" s="22" t="s">
        <v>89</v>
      </c>
      <c r="C92" s="46"/>
      <c r="D92" s="46"/>
      <c r="E92" s="20"/>
      <c r="F92" s="73"/>
    </row>
    <row r="93" spans="1:6">
      <c r="A93" s="69"/>
      <c r="B93" s="23" t="s">
        <v>90</v>
      </c>
      <c r="C93" s="60"/>
      <c r="D93" s="46"/>
      <c r="E93" s="20"/>
      <c r="F93" s="73"/>
    </row>
    <row r="94" spans="1:6">
      <c r="A94" s="60">
        <v>11.1</v>
      </c>
      <c r="B94" s="61" t="s">
        <v>91</v>
      </c>
      <c r="C94" s="60" t="s">
        <v>66</v>
      </c>
      <c r="D94" s="26">
        <v>2</v>
      </c>
      <c r="E94" s="20"/>
      <c r="F94" s="73"/>
    </row>
    <row r="95" spans="1:6">
      <c r="A95" s="60">
        <v>11.2</v>
      </c>
      <c r="B95" s="51" t="s">
        <v>92</v>
      </c>
      <c r="C95" s="46" t="s">
        <v>66</v>
      </c>
      <c r="D95" s="26">
        <v>1</v>
      </c>
      <c r="E95" s="20"/>
      <c r="F95" s="73"/>
    </row>
    <row r="96" spans="1:6">
      <c r="A96" s="60">
        <v>11.3</v>
      </c>
      <c r="B96" s="61" t="s">
        <v>93</v>
      </c>
      <c r="C96" s="60" t="s">
        <v>66</v>
      </c>
      <c r="D96" s="26">
        <v>1</v>
      </c>
      <c r="E96" s="20"/>
      <c r="F96" s="73"/>
    </row>
    <row r="97" spans="1:6">
      <c r="A97" s="46"/>
      <c r="B97" s="47"/>
      <c r="C97" s="46"/>
      <c r="D97" s="46"/>
      <c r="E97" s="20"/>
      <c r="F97" s="73"/>
    </row>
    <row r="98" spans="1:6">
      <c r="A98" s="18">
        <v>12</v>
      </c>
      <c r="B98" s="22" t="s">
        <v>94</v>
      </c>
      <c r="C98" s="46"/>
      <c r="D98" s="46"/>
      <c r="E98" s="20"/>
      <c r="F98" s="73"/>
    </row>
    <row r="99" spans="1:6" customFormat="1" ht="30">
      <c r="A99" s="60">
        <v>12.1</v>
      </c>
      <c r="B99" s="51" t="s">
        <v>95</v>
      </c>
      <c r="C99" s="46" t="s">
        <v>26</v>
      </c>
      <c r="D99" s="26">
        <v>18.91</v>
      </c>
      <c r="E99" s="20"/>
      <c r="F99" s="73"/>
    </row>
    <row r="100" spans="1:6">
      <c r="A100" s="60"/>
      <c r="B100" s="61"/>
      <c r="C100" s="60"/>
      <c r="D100" s="26"/>
      <c r="E100" s="20"/>
      <c r="F100" s="73"/>
    </row>
    <row r="101" spans="1:6">
      <c r="A101" s="18">
        <v>13</v>
      </c>
      <c r="B101" s="22" t="s">
        <v>96</v>
      </c>
      <c r="C101" s="46"/>
      <c r="D101" s="46"/>
      <c r="E101" s="20"/>
      <c r="F101" s="73"/>
    </row>
    <row r="102" spans="1:6">
      <c r="A102" s="31"/>
      <c r="B102" s="27" t="s">
        <v>97</v>
      </c>
      <c r="C102" s="21"/>
      <c r="D102" s="26"/>
      <c r="E102" s="28"/>
      <c r="F102" s="74"/>
    </row>
    <row r="103" spans="1:6" ht="30">
      <c r="A103" s="31">
        <v>13.1</v>
      </c>
      <c r="B103" s="27" t="s">
        <v>98</v>
      </c>
      <c r="C103" s="21" t="s">
        <v>26</v>
      </c>
      <c r="D103" s="26">
        <v>24.91</v>
      </c>
      <c r="E103" s="28"/>
      <c r="F103" s="74"/>
    </row>
    <row r="104" spans="1:6">
      <c r="A104" s="31"/>
      <c r="B104" s="27" t="s">
        <v>99</v>
      </c>
      <c r="C104" s="21"/>
      <c r="D104" s="26"/>
      <c r="E104" s="28"/>
      <c r="F104" s="74"/>
    </row>
    <row r="105" spans="1:6" ht="90">
      <c r="A105" s="31">
        <v>13.2</v>
      </c>
      <c r="B105" s="27" t="s">
        <v>100</v>
      </c>
      <c r="C105" s="21" t="s">
        <v>26</v>
      </c>
      <c r="D105" s="26">
        <v>18.91</v>
      </c>
      <c r="E105" s="28"/>
      <c r="F105" s="74"/>
    </row>
    <row r="106" spans="1:6">
      <c r="A106" s="31"/>
      <c r="B106" s="27" t="s">
        <v>101</v>
      </c>
      <c r="C106" s="21"/>
      <c r="D106" s="26"/>
      <c r="E106" s="28"/>
      <c r="F106" s="74"/>
    </row>
    <row r="107" spans="1:6" ht="60">
      <c r="A107" s="31">
        <v>13.3</v>
      </c>
      <c r="B107" s="27" t="s">
        <v>102</v>
      </c>
      <c r="C107" s="21" t="s">
        <v>66</v>
      </c>
      <c r="D107" s="26">
        <v>1</v>
      </c>
      <c r="E107" s="28"/>
      <c r="F107" s="74"/>
    </row>
    <row r="108" spans="1:6" ht="60">
      <c r="A108" s="31">
        <v>13.4</v>
      </c>
      <c r="B108" s="27" t="s">
        <v>103</v>
      </c>
      <c r="C108" s="21" t="s">
        <v>66</v>
      </c>
      <c r="D108" s="26">
        <v>1</v>
      </c>
      <c r="E108" s="28"/>
      <c r="F108" s="74"/>
    </row>
    <row r="109" spans="1:6" ht="15.75" thickBot="1">
      <c r="A109" s="62"/>
      <c r="B109" s="63"/>
      <c r="C109" s="62"/>
      <c r="D109" s="62"/>
      <c r="E109" s="40" t="s">
        <v>104</v>
      </c>
      <c r="F109" s="41">
        <f>SUM(F10:F108)</f>
        <v>0</v>
      </c>
    </row>
    <row r="110" spans="1:6" ht="15.75" thickTop="1">
      <c r="A110" s="62"/>
      <c r="B110" s="63"/>
      <c r="C110" s="62"/>
      <c r="D110" s="62"/>
      <c r="E110" s="43"/>
      <c r="F110" s="44"/>
    </row>
  </sheetData>
  <mergeCells count="4">
    <mergeCell ref="A1:F1"/>
    <mergeCell ref="A2:F2"/>
    <mergeCell ref="A3:F3"/>
    <mergeCell ref="A4:F4"/>
  </mergeCells>
  <pageMargins left="0.70866141732283472" right="0.70866141732283472" top="0.74803149606299213" bottom="0.74803149606299213" header="0.31496062992125984" footer="0.31496062992125984"/>
  <pageSetup paperSize="9" scale="84" fitToHeight="0" orientation="portrait" horizontalDpi="1200" verticalDpi="12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7E5CA81554014C96385F12C4D5CD8A" ma:contentTypeVersion="13" ma:contentTypeDescription="Create a new document." ma:contentTypeScope="" ma:versionID="5f89d32ba9b338a50d9197e3288802a8">
  <xsd:schema xmlns:xsd="http://www.w3.org/2001/XMLSchema" xmlns:xs="http://www.w3.org/2001/XMLSchema" xmlns:p="http://schemas.microsoft.com/office/2006/metadata/properties" xmlns:ns2="76708af2-b99d-4c1b-94d8-fabe8cc451bd" xmlns:ns3="6cc32f21-e331-4c8b-bbcc-34d72ba1176e" targetNamespace="http://schemas.microsoft.com/office/2006/metadata/properties" ma:root="true" ma:fieldsID="e8fde9a4a373f68f47217b50a708dc6f" ns2:_="" ns3:_="">
    <xsd:import namespace="76708af2-b99d-4c1b-94d8-fabe8cc451bd"/>
    <xsd:import namespace="6cc32f21-e331-4c8b-bbcc-34d72ba117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08af2-b99d-4c1b-94d8-fabe8cc45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ba5af92-cb89-48f3-8b12-0d4dc51843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c32f21-e331-4c8b-bbcc-34d72ba117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c87394-2adb-429c-aaa5-8c81b0decb1b}" ma:internalName="TaxCatchAll" ma:showField="CatchAllData" ma:web="6cc32f21-e331-4c8b-bbcc-34d72ba117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cc32f21-e331-4c8b-bbcc-34d72ba1176e" xsi:nil="true"/>
    <lcf76f155ced4ddcb4097134ff3c332f xmlns="76708af2-b99d-4c1b-94d8-fabe8cc451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FEAE86-650D-4DCD-9CA9-7C382A109101}"/>
</file>

<file path=customXml/itemProps2.xml><?xml version="1.0" encoding="utf-8"?>
<ds:datastoreItem xmlns:ds="http://schemas.openxmlformats.org/officeDocument/2006/customXml" ds:itemID="{A634E380-5B44-49DC-9DB0-71B9F05340BE}"/>
</file>

<file path=customXml/itemProps3.xml><?xml version="1.0" encoding="utf-8"?>
<ds:datastoreItem xmlns:ds="http://schemas.openxmlformats.org/officeDocument/2006/customXml" ds:itemID="{4A8CF7BE-64D1-444C-9B23-EAD7D3D158D7}"/>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maumoon.khalid</dc:creator>
  <cp:keywords/>
  <dc:description/>
  <cp:lastModifiedBy>Ibrahim Amaan Mohamed</cp:lastModifiedBy>
  <cp:revision/>
  <dcterms:created xsi:type="dcterms:W3CDTF">2013-06-30T08:40:01Z</dcterms:created>
  <dcterms:modified xsi:type="dcterms:W3CDTF">2026-02-25T05:46:31Z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0x010100F37E5CA81554014C96385F12C4D5CD8A</vt:lpwstr>
  </property>
  <property fmtid="{D5CDD505-2E9C-101B-9397-08002B2CF9AE}" pid="3" name="MediaServiceImageTags">
    <vt:lpwstr/>
  </property>
</Properties>
</file>